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6\01　工事関係\Ｒ６馬林　林開田野内杖立線穴吹　美馬市　開設工事（担い手確保型）\01　当初\PPI\元データ\"/>
    </mc:Choice>
  </mc:AlternateContent>
  <xr:revisionPtr revIDLastSave="0" documentId="13_ncr:1_{126B9419-8E79-490C-815C-583302B1C4C3}" xr6:coauthVersionLast="47" xr6:coauthVersionMax="47" xr10:uidLastSave="{00000000-0000-0000-0000-000000000000}"/>
  <bookViews>
    <workbookView xWindow="-120" yWindow="-120" windowWidth="27930" windowHeight="16440" tabRatio="818" xr2:uid="{00000000-000D-0000-FFFF-FFFF00000000}"/>
  </bookViews>
  <sheets>
    <sheet name="工事費内訳書" sheetId="59" r:id="rId1"/>
  </sheets>
  <definedNames>
    <definedName name="_xlnm.Print_Area" localSheetId="0">工事費内訳書!$A$1:$G$106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工事費内訳書!$G$106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0" i="59"/>
  <c r="G25" i="59"/>
  <c r="G29" i="59"/>
  <c r="G34" i="59"/>
  <c r="G39" i="59"/>
  <c r="G38" i="59" s="1"/>
  <c r="G37" i="59" s="1"/>
  <c r="G48" i="59"/>
  <c r="G47" i="59" s="1"/>
  <c r="G46" i="59" s="1"/>
  <c r="G54" i="59"/>
  <c r="G53" i="59" s="1"/>
  <c r="G52" i="59" s="1"/>
  <c r="G58" i="59"/>
  <c r="G57" i="59" s="1"/>
  <c r="G56" i="59" s="1"/>
  <c r="G85" i="59"/>
  <c r="G87" i="59"/>
  <c r="G90" i="59"/>
  <c r="G89" i="59" s="1"/>
  <c r="G94" i="59"/>
  <c r="G97" i="59"/>
  <c r="G96" i="59" s="1"/>
  <c r="G100" i="59"/>
  <c r="G102" i="59"/>
  <c r="G99" i="59" s="1"/>
  <c r="G12" i="59" l="1"/>
  <c r="G11" i="59" s="1"/>
  <c r="G10" i="59" s="1"/>
  <c r="G105" i="59" s="1"/>
  <c r="G106" i="59" s="1"/>
</calcChain>
</file>

<file path=xl/sharedStrings.xml><?xml version="1.0" encoding="utf-8"?>
<sst xmlns="http://schemas.openxmlformats.org/spreadsheetml/2006/main" count="207" uniqueCount="111">
  <si>
    <t>住　　　　所</t>
  </si>
  <si>
    <t>商号又は名称</t>
  </si>
  <si>
    <t>代 表 者 名</t>
  </si>
  <si>
    <t>工事費内訳書</t>
  </si>
  <si>
    <t>工 事 名</t>
  </si>
  <si>
    <t>Ｒ６馬林　林開田野内杖立線穴吹　美馬市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</si>
  <si>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</si>
  <si>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</si>
  <si>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</si>
  <si>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</si>
  <si>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</si>
  <si>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</si>
  <si>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</si>
  <si>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</si>
  <si>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</si>
  <si>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</si>
  <si>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_x000D_V=2,704m3</t>
  </si>
  <si>
    <t>土工（本線）
_x000D_EC.107～No211+13.2</t>
  </si>
  <si>
    <t>切土 礫質土
_x000D_</t>
  </si>
  <si>
    <t>m3</t>
  </si>
  <si>
    <t>㎡</t>
  </si>
  <si>
    <t>切土 軟岩(Ⅰ)A
_x000D_</t>
  </si>
  <si>
    <t>切土 軟岩Ⅱ
_x000D_</t>
  </si>
  <si>
    <t>捨土運搬
_x000D_</t>
  </si>
  <si>
    <t>土羽工
_x000D_残土場</t>
  </si>
  <si>
    <t>路面工
_x000D_A=354.6m2</t>
  </si>
  <si>
    <t>路面工(本線)
_x000D_No206+12.0～No211</t>
  </si>
  <si>
    <t>路面工
_x000D_</t>
  </si>
  <si>
    <t>溶接金網敷設工
_x000D_φ6.0×150×150</t>
  </si>
  <si>
    <t>舗装止め丸太工(1段)
_x000D_</t>
  </si>
  <si>
    <t>ｍ</t>
  </si>
  <si>
    <t>kg</t>
  </si>
  <si>
    <t>法面保護工
_x000D_A=918.0m2</t>
  </si>
  <si>
    <t>法面保護工(本線)
_x000D_</t>
  </si>
  <si>
    <t>法面保護工
_x000D_</t>
  </si>
  <si>
    <t>仮設工
_x000D_1.0式</t>
  </si>
  <si>
    <t>仮設工
_x000D_</t>
  </si>
  <si>
    <t>落石防護柵工
_x000D_</t>
  </si>
  <si>
    <t>支障木処理工
_x000D_1.0式</t>
  </si>
  <si>
    <t>伐採費
_x000D_</t>
  </si>
  <si>
    <t>伐採費 スギ
_x000D_</t>
  </si>
  <si>
    <t>スギ　伐採費
_x000D_胸高直径　17cm</t>
  </si>
  <si>
    <t>本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</si>
  <si>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</si>
  <si>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</si>
  <si>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</si>
  <si>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</si>
  <si>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</si>
  <si>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</si>
  <si>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</si>
  <si>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</si>
  <si>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</si>
  <si>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</si>
  <si>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</si>
  <si>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</si>
  <si>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</si>
  <si>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</si>
  <si>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</si>
  <si>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</si>
  <si>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</si>
  <si>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39cm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</si>
  <si>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</si>
  <si>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</si>
  <si>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</si>
  <si>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</si>
  <si>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</si>
  <si>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48cm</t>
  </si>
  <si>
    <t>スギ　伐採費
_x000D_胸高直径　50cm</t>
  </si>
  <si>
    <t>伐採費 ヒノキ
_x000D_</t>
  </si>
  <si>
    <t>ヒノキ　伐採費
_x000D_胸高直径　33cm</t>
  </si>
  <si>
    <t>伐採費 雑木
_x000D_</t>
  </si>
  <si>
    <t>雑木　伐採費
_x000D_胸高直径　31cm以上</t>
  </si>
  <si>
    <t>根株処分費
_x000D_</t>
  </si>
  <si>
    <t>根株運搬費
_x000D_</t>
  </si>
  <si>
    <t>丸太筋工
_x000D_</t>
  </si>
  <si>
    <t>丸太筋工(皮剥無　先端加工有　2本筋工)
_x000D_</t>
  </si>
  <si>
    <t>枝条片付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</si>
  <si>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</si>
  <si>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</si>
  <si>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</si>
  <si>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</si>
  <si>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</si>
  <si>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</si>
  <si>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</si>
  <si>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</si>
  <si>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</si>
  <si>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片切掘削(切取)
機械掘削（人力併用）</t>
    <phoneticPr fontId="7"/>
  </si>
  <si>
    <t>機械掘削工（切取）
機械掘削</t>
    <phoneticPr fontId="7"/>
  </si>
  <si>
    <t>掘削土積込　礫質土
機械積込</t>
    <phoneticPr fontId="7"/>
  </si>
  <si>
    <t>機械切土法面整形
機械</t>
    <phoneticPr fontId="7"/>
  </si>
  <si>
    <t>機械掘削（切取）
機械掘削</t>
    <phoneticPr fontId="7"/>
  </si>
  <si>
    <t>掘削土積込　軟岩(Ⅰ)Ａ
機械積込</t>
    <phoneticPr fontId="7"/>
  </si>
  <si>
    <t>人力併用機械掘削</t>
    <phoneticPr fontId="7"/>
  </si>
  <si>
    <t>機械掘削工（掘削工）
機械掘削</t>
    <phoneticPr fontId="7"/>
  </si>
  <si>
    <t>掘削土積込（軟岩Ⅱ）
機械積込</t>
    <phoneticPr fontId="7"/>
  </si>
  <si>
    <t>捨土運搬　礫質土　L=12.1km
機械運搬</t>
    <phoneticPr fontId="7"/>
  </si>
  <si>
    <t>捨土運搬　軟岩(Ⅰ)A　L=12.1km
機械運搬</t>
    <phoneticPr fontId="7"/>
  </si>
  <si>
    <t>捨土運搬　軟岩Ⅱ　L=12.1km
機械運搬</t>
    <phoneticPr fontId="7"/>
  </si>
  <si>
    <t>機械盛土
路体・築堤,敷ならし締固め</t>
    <phoneticPr fontId="7"/>
  </si>
  <si>
    <t>盛土法面整形(削取り整形)
路体・築堤,敷ならし締固め</t>
    <phoneticPr fontId="7"/>
  </si>
  <si>
    <t xml:space="preserve">吸出し防止材設置
</t>
    <phoneticPr fontId="7"/>
  </si>
  <si>
    <t>コンクリート路面工
厚さ15cm</t>
    <phoneticPr fontId="7"/>
  </si>
  <si>
    <t>目地板
瀝青繊維質目地板 t=10mm</t>
    <phoneticPr fontId="7"/>
  </si>
  <si>
    <t>型枠
一般型枠,均しｺﾝｸﾘｰﾄ</t>
    <phoneticPr fontId="7"/>
  </si>
  <si>
    <t>みぞ形鋼
高125幅65厚6.0(mm),13.4kg/m</t>
    <phoneticPr fontId="7"/>
  </si>
  <si>
    <t>植生マット工（ｱﾝｶｰ(φ9mm×200mm)仕様）
亀甲金網ﾔｼ繊維植生ﾏｯﾄ(W=1.0,L=10m)</t>
    <phoneticPr fontId="7"/>
  </si>
  <si>
    <t xml:space="preserve">特殊配合モルタル吹付工Ｂ
</t>
    <phoneticPr fontId="7"/>
  </si>
  <si>
    <t xml:space="preserve">ラス張工
</t>
    <phoneticPr fontId="7"/>
  </si>
  <si>
    <t xml:space="preserve">木材チップ化
</t>
    <phoneticPr fontId="7"/>
  </si>
  <si>
    <t xml:space="preserve">ダンプトラック運搬（チップ）
</t>
    <phoneticPr fontId="7"/>
  </si>
  <si>
    <t xml:space="preserve">枝条片付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</si>
</sst>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08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33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+G11+G99</f>
        <v>0</v>
      </c>
      <c r="H10" s="13"/>
      <c r="I10" s="14">
        <v>1</v>
      </c>
      <c r="J10" s="14"/>
    </row>
    <row r="11" spans="1:10" ht="42" customHeight="1" x14ac:dyDescent="0.15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+G13+G37+G46+G52+G56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17</v>
      </c>
      <c r="D14" s="25"/>
      <c r="E14" s="10" t="s">
        <v>13</v>
      </c>
      <c r="F14" s="11">
        <v>1</v>
      </c>
      <c r="G14" s="12">
        <f>+G15+G20+G25+G29+G34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86</v>
      </c>
      <c r="E16" s="10" t="s">
        <v>19</v>
      </c>
      <c r="F16" s="11">
        <v>528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87</v>
      </c>
      <c r="E17" s="10" t="s">
        <v>19</v>
      </c>
      <c r="F17" s="11">
        <v>436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88</v>
      </c>
      <c r="E18" s="10" t="s">
        <v>19</v>
      </c>
      <c r="F18" s="11">
        <v>916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89</v>
      </c>
      <c r="E19" s="10" t="s">
        <v>20</v>
      </c>
      <c r="F19" s="11">
        <v>457.6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21</v>
      </c>
      <c r="E20" s="10" t="s">
        <v>13</v>
      </c>
      <c r="F20" s="11">
        <v>1</v>
      </c>
      <c r="G20" s="12">
        <f>+G21+G22+G23+G24</f>
        <v>0</v>
      </c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86</v>
      </c>
      <c r="E21" s="10" t="s">
        <v>19</v>
      </c>
      <c r="F21" s="11">
        <v>658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90</v>
      </c>
      <c r="E22" s="10" t="s">
        <v>19</v>
      </c>
      <c r="F22" s="11">
        <v>875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91</v>
      </c>
      <c r="E23" s="10" t="s">
        <v>19</v>
      </c>
      <c r="F23" s="11">
        <v>1456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89</v>
      </c>
      <c r="E24" s="10" t="s">
        <v>20</v>
      </c>
      <c r="F24" s="11">
        <v>529.79999999999995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22</v>
      </c>
      <c r="E25" s="10" t="s">
        <v>13</v>
      </c>
      <c r="F25" s="11">
        <v>1</v>
      </c>
      <c r="G25" s="12">
        <f>+G26+G27+G28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92</v>
      </c>
      <c r="E26" s="10" t="s">
        <v>19</v>
      </c>
      <c r="F26" s="11">
        <v>29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93</v>
      </c>
      <c r="E27" s="10" t="s">
        <v>19</v>
      </c>
      <c r="F27" s="11">
        <v>178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94</v>
      </c>
      <c r="E28" s="10" t="s">
        <v>19</v>
      </c>
      <c r="F28" s="11">
        <v>196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23</v>
      </c>
      <c r="E29" s="10" t="s">
        <v>13</v>
      </c>
      <c r="F29" s="11">
        <v>1</v>
      </c>
      <c r="G29" s="12">
        <f>+G30+G31+G32+G33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95</v>
      </c>
      <c r="E30" s="10" t="s">
        <v>19</v>
      </c>
      <c r="F30" s="11">
        <v>916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96</v>
      </c>
      <c r="E31" s="10" t="s">
        <v>19</v>
      </c>
      <c r="F31" s="11">
        <v>1456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97</v>
      </c>
      <c r="E32" s="10" t="s">
        <v>19</v>
      </c>
      <c r="F32" s="11">
        <v>196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98</v>
      </c>
      <c r="E33" s="10" t="s">
        <v>19</v>
      </c>
      <c r="F33" s="11">
        <v>2568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24</v>
      </c>
      <c r="E34" s="10" t="s">
        <v>13</v>
      </c>
      <c r="F34" s="11">
        <v>1</v>
      </c>
      <c r="G34" s="12">
        <f>+G35+G36</f>
        <v>0</v>
      </c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99</v>
      </c>
      <c r="E35" s="10" t="s">
        <v>20</v>
      </c>
      <c r="F35" s="11">
        <v>297.3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100</v>
      </c>
      <c r="E36" s="10" t="s">
        <v>20</v>
      </c>
      <c r="F36" s="11">
        <v>1891.9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24" t="s">
        <v>25</v>
      </c>
      <c r="C37" s="24"/>
      <c r="D37" s="25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</v>
      </c>
    </row>
    <row r="38" spans="1:10" ht="42" customHeight="1" x14ac:dyDescent="0.15">
      <c r="A38" s="15"/>
      <c r="B38" s="16"/>
      <c r="C38" s="24" t="s">
        <v>26</v>
      </c>
      <c r="D38" s="25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3</v>
      </c>
    </row>
    <row r="39" spans="1:10" ht="42" customHeight="1" x14ac:dyDescent="0.15">
      <c r="A39" s="15"/>
      <c r="B39" s="16"/>
      <c r="C39" s="16"/>
      <c r="D39" s="17" t="s">
        <v>27</v>
      </c>
      <c r="E39" s="10" t="s">
        <v>13</v>
      </c>
      <c r="F39" s="11">
        <v>1</v>
      </c>
      <c r="G39" s="12">
        <f>+G40+G41+G42+G43+G44+G45</f>
        <v>0</v>
      </c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101</v>
      </c>
      <c r="E40" s="10" t="s">
        <v>20</v>
      </c>
      <c r="F40" s="11">
        <v>354.6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28</v>
      </c>
      <c r="E41" s="10" t="s">
        <v>20</v>
      </c>
      <c r="F41" s="11">
        <v>328.5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102</v>
      </c>
      <c r="E42" s="10" t="s">
        <v>20</v>
      </c>
      <c r="F42" s="11">
        <v>6.7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29</v>
      </c>
      <c r="E43" s="10" t="s">
        <v>30</v>
      </c>
      <c r="F43" s="11">
        <v>166.8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103</v>
      </c>
      <c r="E44" s="10" t="s">
        <v>20</v>
      </c>
      <c r="F44" s="11">
        <v>1.8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104</v>
      </c>
      <c r="E45" s="10" t="s">
        <v>31</v>
      </c>
      <c r="F45" s="11">
        <v>723.6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24" t="s">
        <v>32</v>
      </c>
      <c r="C46" s="24"/>
      <c r="D46" s="25"/>
      <c r="E46" s="10" t="s">
        <v>13</v>
      </c>
      <c r="F46" s="11">
        <v>1</v>
      </c>
      <c r="G46" s="12">
        <f>+G47</f>
        <v>0</v>
      </c>
      <c r="H46" s="13"/>
      <c r="I46" s="14">
        <v>37</v>
      </c>
      <c r="J46" s="14">
        <v>2</v>
      </c>
    </row>
    <row r="47" spans="1:10" ht="42" customHeight="1" x14ac:dyDescent="0.15">
      <c r="A47" s="15"/>
      <c r="B47" s="16"/>
      <c r="C47" s="24" t="s">
        <v>33</v>
      </c>
      <c r="D47" s="25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3</v>
      </c>
    </row>
    <row r="48" spans="1:10" ht="42" customHeight="1" x14ac:dyDescent="0.15">
      <c r="A48" s="15"/>
      <c r="B48" s="16"/>
      <c r="C48" s="16"/>
      <c r="D48" s="17" t="s">
        <v>34</v>
      </c>
      <c r="E48" s="10" t="s">
        <v>13</v>
      </c>
      <c r="F48" s="11">
        <v>1</v>
      </c>
      <c r="G48" s="12">
        <f>+G49+G50+G51</f>
        <v>0</v>
      </c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105</v>
      </c>
      <c r="E49" s="10" t="s">
        <v>20</v>
      </c>
      <c r="F49" s="11">
        <v>410.5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106</v>
      </c>
      <c r="E50" s="10" t="s">
        <v>20</v>
      </c>
      <c r="F50" s="11">
        <v>266.89999999999998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107</v>
      </c>
      <c r="E51" s="10" t="s">
        <v>20</v>
      </c>
      <c r="F51" s="11">
        <v>240.6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24" t="s">
        <v>35</v>
      </c>
      <c r="C52" s="24"/>
      <c r="D52" s="25"/>
      <c r="E52" s="10" t="s">
        <v>13</v>
      </c>
      <c r="F52" s="11">
        <v>1</v>
      </c>
      <c r="G52" s="12">
        <f>+G53</f>
        <v>0</v>
      </c>
      <c r="H52" s="13"/>
      <c r="I52" s="14">
        <v>43</v>
      </c>
      <c r="J52" s="14">
        <v>2</v>
      </c>
    </row>
    <row r="53" spans="1:10" ht="42" customHeight="1" x14ac:dyDescent="0.15">
      <c r="A53" s="15"/>
      <c r="B53" s="16"/>
      <c r="C53" s="24" t="s">
        <v>36</v>
      </c>
      <c r="D53" s="25"/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3</v>
      </c>
    </row>
    <row r="54" spans="1:10" ht="42" customHeight="1" x14ac:dyDescent="0.15">
      <c r="A54" s="15"/>
      <c r="B54" s="16"/>
      <c r="C54" s="16"/>
      <c r="D54" s="17" t="s">
        <v>36</v>
      </c>
      <c r="E54" s="10" t="s">
        <v>13</v>
      </c>
      <c r="F54" s="11">
        <v>1</v>
      </c>
      <c r="G54" s="12">
        <f>+G55</f>
        <v>0</v>
      </c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37</v>
      </c>
      <c r="E55" s="10" t="s">
        <v>30</v>
      </c>
      <c r="F55" s="11">
        <v>93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24" t="s">
        <v>38</v>
      </c>
      <c r="C56" s="24"/>
      <c r="D56" s="25"/>
      <c r="E56" s="10" t="s">
        <v>13</v>
      </c>
      <c r="F56" s="11">
        <v>1</v>
      </c>
      <c r="G56" s="12">
        <f>+G57+G89+G96</f>
        <v>0</v>
      </c>
      <c r="H56" s="13"/>
      <c r="I56" s="14">
        <v>47</v>
      </c>
      <c r="J56" s="14">
        <v>2</v>
      </c>
    </row>
    <row r="57" spans="1:10" ht="42" customHeight="1" x14ac:dyDescent="0.15">
      <c r="A57" s="15"/>
      <c r="B57" s="16"/>
      <c r="C57" s="24" t="s">
        <v>39</v>
      </c>
      <c r="D57" s="25"/>
      <c r="E57" s="10" t="s">
        <v>13</v>
      </c>
      <c r="F57" s="11">
        <v>1</v>
      </c>
      <c r="G57" s="12">
        <f>+G58+G85+G87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40</v>
      </c>
      <c r="E58" s="10" t="s">
        <v>13</v>
      </c>
      <c r="F58" s="11">
        <v>1</v>
      </c>
      <c r="G58" s="12">
        <f>+G59+G60+G61+G62+G63+G64+G65+G66+G67+G68+G69+G70+G71+G72+G73+G74+G75+G76+G77+G78+G79+G80+G81+G82+G83+G84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41</v>
      </c>
      <c r="E59" s="10" t="s">
        <v>42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43</v>
      </c>
      <c r="E60" s="10" t="s">
        <v>42</v>
      </c>
      <c r="F60" s="11">
        <v>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44</v>
      </c>
      <c r="E61" s="10" t="s">
        <v>42</v>
      </c>
      <c r="F61" s="11">
        <v>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45</v>
      </c>
      <c r="E62" s="10" t="s">
        <v>42</v>
      </c>
      <c r="F62" s="11">
        <v>2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46</v>
      </c>
      <c r="E63" s="10" t="s">
        <v>42</v>
      </c>
      <c r="F63" s="11">
        <v>8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47</v>
      </c>
      <c r="E64" s="10" t="s">
        <v>42</v>
      </c>
      <c r="F64" s="11">
        <v>1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48</v>
      </c>
      <c r="E65" s="10" t="s">
        <v>42</v>
      </c>
      <c r="F65" s="11">
        <v>6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49</v>
      </c>
      <c r="E66" s="10" t="s">
        <v>42</v>
      </c>
      <c r="F66" s="11">
        <v>1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50</v>
      </c>
      <c r="E67" s="10" t="s">
        <v>42</v>
      </c>
      <c r="F67" s="11">
        <v>3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51</v>
      </c>
      <c r="E68" s="10" t="s">
        <v>42</v>
      </c>
      <c r="F68" s="11">
        <v>1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52</v>
      </c>
      <c r="E69" s="10" t="s">
        <v>42</v>
      </c>
      <c r="F69" s="11">
        <v>6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53</v>
      </c>
      <c r="E70" s="10" t="s">
        <v>42</v>
      </c>
      <c r="F70" s="11">
        <v>3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54</v>
      </c>
      <c r="E71" s="10" t="s">
        <v>42</v>
      </c>
      <c r="F71" s="11">
        <v>2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55</v>
      </c>
      <c r="E72" s="10" t="s">
        <v>42</v>
      </c>
      <c r="F72" s="11">
        <v>1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56</v>
      </c>
      <c r="E73" s="10" t="s">
        <v>42</v>
      </c>
      <c r="F73" s="11">
        <v>5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57</v>
      </c>
      <c r="E74" s="10" t="s">
        <v>42</v>
      </c>
      <c r="F74" s="11">
        <v>1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58</v>
      </c>
      <c r="E75" s="10" t="s">
        <v>42</v>
      </c>
      <c r="F75" s="11">
        <v>1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59</v>
      </c>
      <c r="E76" s="10" t="s">
        <v>42</v>
      </c>
      <c r="F76" s="11">
        <v>1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60</v>
      </c>
      <c r="E77" s="10" t="s">
        <v>42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61</v>
      </c>
      <c r="E78" s="10" t="s">
        <v>42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62</v>
      </c>
      <c r="E79" s="10" t="s">
        <v>42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63</v>
      </c>
      <c r="E80" s="10" t="s">
        <v>42</v>
      </c>
      <c r="F80" s="11">
        <v>2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64</v>
      </c>
      <c r="E81" s="10" t="s">
        <v>42</v>
      </c>
      <c r="F81" s="11">
        <v>1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65</v>
      </c>
      <c r="E82" s="10" t="s">
        <v>42</v>
      </c>
      <c r="F82" s="11">
        <v>2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66</v>
      </c>
      <c r="E83" s="10" t="s">
        <v>42</v>
      </c>
      <c r="F83" s="11">
        <v>1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67</v>
      </c>
      <c r="E84" s="10" t="s">
        <v>42</v>
      </c>
      <c r="F84" s="11">
        <v>2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68</v>
      </c>
      <c r="E85" s="10" t="s">
        <v>13</v>
      </c>
      <c r="F85" s="11">
        <v>1</v>
      </c>
      <c r="G85" s="12">
        <f>+G86</f>
        <v>0</v>
      </c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69</v>
      </c>
      <c r="E86" s="10" t="s">
        <v>42</v>
      </c>
      <c r="F86" s="11">
        <v>1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70</v>
      </c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71</v>
      </c>
      <c r="E88" s="10" t="s">
        <v>19</v>
      </c>
      <c r="F88" s="11">
        <v>5.9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24" t="s">
        <v>72</v>
      </c>
      <c r="D89" s="25"/>
      <c r="E89" s="10" t="s">
        <v>13</v>
      </c>
      <c r="F89" s="11">
        <v>1</v>
      </c>
      <c r="G89" s="12">
        <f>+G90+G94</f>
        <v>0</v>
      </c>
      <c r="H89" s="13"/>
      <c r="I89" s="14">
        <v>80</v>
      </c>
      <c r="J89" s="14">
        <v>3</v>
      </c>
    </row>
    <row r="90" spans="1:10" ht="42" customHeight="1" x14ac:dyDescent="0.15">
      <c r="A90" s="15"/>
      <c r="B90" s="16"/>
      <c r="C90" s="16"/>
      <c r="D90" s="17" t="s">
        <v>72</v>
      </c>
      <c r="E90" s="10" t="s">
        <v>13</v>
      </c>
      <c r="F90" s="11">
        <v>1</v>
      </c>
      <c r="G90" s="12">
        <f>+G91+G92+G93</f>
        <v>0</v>
      </c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73</v>
      </c>
      <c r="E91" s="10" t="s">
        <v>19</v>
      </c>
      <c r="F91" s="11">
        <v>22.6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108</v>
      </c>
      <c r="E92" s="10" t="s">
        <v>19</v>
      </c>
      <c r="F92" s="11">
        <v>17.7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109</v>
      </c>
      <c r="E93" s="10" t="s">
        <v>19</v>
      </c>
      <c r="F93" s="11">
        <v>28.4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74</v>
      </c>
      <c r="E94" s="10" t="s">
        <v>13</v>
      </c>
      <c r="F94" s="11">
        <v>1</v>
      </c>
      <c r="G94" s="12">
        <f>+G95</f>
        <v>0</v>
      </c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75</v>
      </c>
      <c r="E95" s="10" t="s">
        <v>30</v>
      </c>
      <c r="F95" s="11">
        <v>53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24" t="s">
        <v>76</v>
      </c>
      <c r="D96" s="25"/>
      <c r="E96" s="10" t="s">
        <v>13</v>
      </c>
      <c r="F96" s="11">
        <v>1</v>
      </c>
      <c r="G96" s="12">
        <f>+G97</f>
        <v>0</v>
      </c>
      <c r="H96" s="13"/>
      <c r="I96" s="14">
        <v>87</v>
      </c>
      <c r="J96" s="14">
        <v>3</v>
      </c>
    </row>
    <row r="97" spans="1:10" ht="42" customHeight="1" x14ac:dyDescent="0.15">
      <c r="A97" s="15"/>
      <c r="B97" s="16"/>
      <c r="C97" s="16"/>
      <c r="D97" s="17" t="s">
        <v>76</v>
      </c>
      <c r="E97" s="10" t="s">
        <v>13</v>
      </c>
      <c r="F97" s="11">
        <v>1</v>
      </c>
      <c r="G97" s="12">
        <f>+G98</f>
        <v>0</v>
      </c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110</v>
      </c>
      <c r="E98" s="10" t="s">
        <v>20</v>
      </c>
      <c r="F98" s="11">
        <v>617.29999999999995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23" t="s">
        <v>77</v>
      </c>
      <c r="B99" s="24"/>
      <c r="C99" s="24"/>
      <c r="D99" s="25"/>
      <c r="E99" s="10" t="s">
        <v>13</v>
      </c>
      <c r="F99" s="11">
        <v>1</v>
      </c>
      <c r="G99" s="12">
        <f>+G100+G102</f>
        <v>0</v>
      </c>
      <c r="H99" s="13"/>
      <c r="I99" s="14">
        <v>90</v>
      </c>
      <c r="J99" s="14"/>
    </row>
    <row r="100" spans="1:10" ht="42" customHeight="1" x14ac:dyDescent="0.15">
      <c r="A100" s="23" t="s">
        <v>78</v>
      </c>
      <c r="B100" s="24"/>
      <c r="C100" s="24"/>
      <c r="D100" s="25"/>
      <c r="E100" s="10" t="s">
        <v>13</v>
      </c>
      <c r="F100" s="11">
        <v>1</v>
      </c>
      <c r="G100" s="12">
        <f>+G101</f>
        <v>0</v>
      </c>
      <c r="H100" s="13"/>
      <c r="I100" s="14">
        <v>91</v>
      </c>
      <c r="J100" s="14">
        <v>200</v>
      </c>
    </row>
    <row r="101" spans="1:10" ht="42" customHeight="1" x14ac:dyDescent="0.15">
      <c r="A101" s="23" t="s">
        <v>79</v>
      </c>
      <c r="B101" s="24"/>
      <c r="C101" s="24"/>
      <c r="D101" s="25"/>
      <c r="E101" s="10" t="s">
        <v>13</v>
      </c>
      <c r="F101" s="11">
        <v>1</v>
      </c>
      <c r="G101" s="18"/>
      <c r="H101" s="13"/>
      <c r="I101" s="14">
        <v>92</v>
      </c>
      <c r="J101" s="14"/>
    </row>
    <row r="102" spans="1:10" ht="42" customHeight="1" x14ac:dyDescent="0.15">
      <c r="A102" s="23" t="s">
        <v>80</v>
      </c>
      <c r="B102" s="24"/>
      <c r="C102" s="24"/>
      <c r="D102" s="25"/>
      <c r="E102" s="10" t="s">
        <v>13</v>
      </c>
      <c r="F102" s="11">
        <v>1</v>
      </c>
      <c r="G102" s="12">
        <f>+G103</f>
        <v>0</v>
      </c>
      <c r="H102" s="13"/>
      <c r="I102" s="14">
        <v>93</v>
      </c>
      <c r="J102" s="14">
        <v>210</v>
      </c>
    </row>
    <row r="103" spans="1:10" ht="42" customHeight="1" x14ac:dyDescent="0.15">
      <c r="A103" s="23" t="s">
        <v>81</v>
      </c>
      <c r="B103" s="24"/>
      <c r="C103" s="24"/>
      <c r="D103" s="25"/>
      <c r="E103" s="10" t="s">
        <v>13</v>
      </c>
      <c r="F103" s="11">
        <v>1</v>
      </c>
      <c r="G103" s="18"/>
      <c r="H103" s="13"/>
      <c r="I103" s="14">
        <v>94</v>
      </c>
      <c r="J103" s="14"/>
    </row>
    <row r="104" spans="1:10" ht="42" customHeight="1" x14ac:dyDescent="0.15">
      <c r="A104" s="23" t="s">
        <v>82</v>
      </c>
      <c r="B104" s="24"/>
      <c r="C104" s="24"/>
      <c r="D104" s="25"/>
      <c r="E104" s="10" t="s">
        <v>13</v>
      </c>
      <c r="F104" s="11">
        <v>1</v>
      </c>
      <c r="G104" s="18"/>
      <c r="H104" s="13"/>
      <c r="I104" s="14">
        <v>95</v>
      </c>
      <c r="J104" s="14">
        <v>220</v>
      </c>
    </row>
    <row r="105" spans="1:10" ht="42" customHeight="1" x14ac:dyDescent="0.15">
      <c r="A105" s="23" t="s">
        <v>83</v>
      </c>
      <c r="B105" s="24"/>
      <c r="C105" s="24"/>
      <c r="D105" s="25"/>
      <c r="E105" s="10" t="s">
        <v>13</v>
      </c>
      <c r="F105" s="11">
        <v>1</v>
      </c>
      <c r="G105" s="12">
        <f>+G10+G104</f>
        <v>0</v>
      </c>
      <c r="H105" s="13"/>
      <c r="I105" s="14">
        <v>96</v>
      </c>
      <c r="J105" s="14">
        <v>30</v>
      </c>
    </row>
    <row r="106" spans="1:10" ht="42" customHeight="1" x14ac:dyDescent="0.15">
      <c r="A106" s="26" t="s">
        <v>84</v>
      </c>
      <c r="B106" s="27"/>
      <c r="C106" s="27"/>
      <c r="D106" s="28"/>
      <c r="E106" s="19" t="s">
        <v>85</v>
      </c>
      <c r="F106" s="20" t="s">
        <v>85</v>
      </c>
      <c r="G106" s="21">
        <f>G105</f>
        <v>0</v>
      </c>
      <c r="I106" s="22">
        <v>97</v>
      </c>
      <c r="J106" s="22">
        <v>90</v>
      </c>
    </row>
    <row r="107" spans="1:10" ht="42" customHeight="1" x14ac:dyDescent="0.15"/>
    <row r="108" spans="1:10" ht="42" customHeight="1" x14ac:dyDescent="0.15"/>
  </sheetData>
  <sheetProtection algorithmName="SHA-512" hashValue="ZMR+6N/kSj3NUzZMhSjTz/830fJihovzJz/AUW7fx5933+uOfolPo93gMjVjEVkj4hiJtS2qPt0ZiNxKWfurhg==" saltValue="nEP5p5Sk5JaMnBhexP6MUA==" spinCount="100000" sheet="1" objects="1" scenarios="1"/>
  <mergeCells count="29">
    <mergeCell ref="A106:D10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7:D37"/>
    <mergeCell ref="C38:D38"/>
    <mergeCell ref="B46:D46"/>
    <mergeCell ref="C47:D47"/>
    <mergeCell ref="B52:D52"/>
    <mergeCell ref="C53:D53"/>
    <mergeCell ref="B56:D56"/>
    <mergeCell ref="C57:D57"/>
    <mergeCell ref="C89:D89"/>
    <mergeCell ref="A103:D103"/>
    <mergeCell ref="A104:D104"/>
    <mergeCell ref="A105:D105"/>
    <mergeCell ref="C96:D96"/>
    <mergeCell ref="A99:D99"/>
    <mergeCell ref="A100:D100"/>
    <mergeCell ref="A101:D101"/>
    <mergeCell ref="A102:D102"/>
  </mergeCells>
  <phoneticPr fontId="7"/>
  <pageMargins left="0.75" right="0.75" top="1" bottom="1" header="0.51180550000000002" footer="0.5118055000000000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hashimoto shouma</cp:lastModifiedBy>
  <cp:lastPrinted>2024-08-19T14:39:25Z</cp:lastPrinted>
  <dcterms:created xsi:type="dcterms:W3CDTF">2014-01-09T08:55:00Z</dcterms:created>
  <dcterms:modified xsi:type="dcterms:W3CDTF">2024-08-19T14:43:54Z</dcterms:modified>
</cp:coreProperties>
</file>